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rekening" state="visible" r:id="rId4"/>
    <sheet sheetId="2" name="Parameters" state="visible" r:id="rId5"/>
    <sheet sheetId="3" name="Bronnen" state="visible" r:id="rId6"/>
  </sheets>
  <calcPr calcId="171027" fullCalcOnLoad="1"/>
</workbook>
</file>

<file path=xl/sharedStrings.xml><?xml version="1.0" encoding="utf-8"?>
<sst xmlns="http://schemas.openxmlformats.org/spreadsheetml/2006/main" count="95" uniqueCount="39">
  <si>
    <t>Bijtelling berekenen voor een nieuwe auto (Cijferdijk)</t>
  </si>
  <si>
    <t>Vul de gele cellen in. Het percentage geldt 60 maanden vanaf de maand na de eerste toelating.</t>
  </si>
  <si>
    <t>Cataloguswaarde</t>
  </si>
  <si>
    <t>Elektrisch (Ja/Nee)</t>
  </si>
  <si>
    <t>Ja</t>
  </si>
  <si>
    <t>Eigen bijdrage per maand</t>
  </si>
  <si>
    <t>Auto met eerste toelating in januari van</t>
  </si>
  <si>
    <t>2026</t>
  </si>
  <si>
    <t>2027</t>
  </si>
  <si>
    <t>2028</t>
  </si>
  <si>
    <t>Bijtelling per jaar</t>
  </si>
  <si>
    <t>Bijtelling per maand (afgerond op centen)</t>
  </si>
  <si>
    <t>Bij je loon per maand na eigen bijdrage</t>
  </si>
  <si>
    <t>Netto kosten: bijtelling × je tarief, plus het effect op je heffingskortingen. Gebruik de calculator op cijferdijk.com voor 2026.</t>
  </si>
  <si>
    <t>Parameter</t>
  </si>
  <si>
    <t>Sleutel</t>
  </si>
  <si>
    <t>Status / opmerking</t>
  </si>
  <si>
    <t>Bijtelling algemeen</t>
  </si>
  <si>
    <t>bijtelling.algemeen.pct</t>
  </si>
  <si>
    <t>definitief</t>
  </si>
  <si>
    <t>Bijtelling elektrische auto (tot de cap)</t>
  </si>
  <si>
    <t>bijtelling.ze.pct</t>
  </si>
  <si>
    <t>Cataloguswaarde-grens elektrische auto</t>
  </si>
  <si>
    <t>bijtelling.ze.cap</t>
  </si>
  <si>
    <t/>
  </si>
  <si>
    <t>Percentage vast voor</t>
  </si>
  <si>
    <t>bijtelling.ze.looptijd</t>
  </si>
  <si>
    <t>Jaar</t>
  </si>
  <si>
    <t>Waarde</t>
  </si>
  <si>
    <t>Status</t>
  </si>
  <si>
    <t>Bron</t>
  </si>
  <si>
    <t>Gecontroleerd op</t>
  </si>
  <si>
    <t>https://wetten.overheid.nl/jci1.3:c:BWBR0002471&amp;hoofdstuk=II&amp;artikel=13bis</t>
  </si>
  <si>
    <t>2026-10-04</t>
  </si>
  <si>
    <t>https://wetten.overheid.nl/BWBR0002471/2027-01-01#HoofdstukII_Artikel13bis</t>
  </si>
  <si>
    <t>https://wetten.overheid.nl/BWBR0002471/2028-01-01#HoofdstukII_Artikel13bis</t>
  </si>
  <si>
    <t>https://www.belastingdienst.nl/wps/wcm/connect/nl/personeel-en-loon/content/reizen-werk-privegebruik-werknemer-wat-is-mijn-bijtelling</t>
  </si>
  <si>
    <t>https://www.belastingdienst.nl/wps/wcm/connect/bldcontentnl/belastingdienst/zakelijk/winst/inkomstenbelasting/veranderingen-inkomstenbelasting-2026/bijtelling-privegebruik-auto-2026</t>
  </si>
  <si>
    <t>Cijferdijk is onafhankelijk en geen onderdeel van de overheid. Uitkomsten zijn een indicatie, geen financieel advies.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</si>
</sst>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€ #,##0;-€ #,##0"/>
    <numFmt numFmtId="165" formatCode="€ #,##0.00;-€ #,##0.00"/>
    <numFmt numFmtId="166" formatCode="0.000%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FD1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0" fillId="2" borderId="0" xfId="0" applyNumberFormat="1" applyFill="1"/>
    <xf numFmtId="0" fontId="0" fillId="2" borderId="0" xfId="0" applyFill="1"/>
    <xf numFmtId="165" fontId="0" fillId="0" borderId="0" xfId="0" applyNumberFormat="1"/>
    <xf numFmtId="165" fontId="1" fillId="0" borderId="0" xfId="0" applyNumberFormat="1" applyFont="1"/>
    <xf numFmtId="166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0" borderId="0" xfId="0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52" customWidth="1"/>
    <col min="2" max="2" width="14" customWidth="1"/>
    <col min="3" max="5" width="16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2" x14ac:dyDescent="0.25">
      <c r="A3" t="s">
        <v>2</v>
      </c>
      <c r="B3" s="2">
        <v>45000</v>
      </c>
    </row>
    <row r="4" spans="1:2" x14ac:dyDescent="0.25">
      <c r="A4" t="s">
        <v>3</v>
      </c>
      <c r="B4" s="3" t="s">
        <v>4</v>
      </c>
    </row>
    <row r="5" spans="1:2" x14ac:dyDescent="0.25">
      <c r="A5" t="s">
        <v>5</v>
      </c>
      <c r="B5" s="2">
        <v>0</v>
      </c>
    </row>
    <row r="7" spans="1:5" x14ac:dyDescent="0.25">
      <c r="A7" s="1" t="s">
        <v>6</v>
      </c>
      <c r="C7" s="1" t="s">
        <v>7</v>
      </c>
      <c r="D7" s="1" t="s">
        <v>8</v>
      </c>
      <c r="E7" s="1" t="s">
        <v>9</v>
      </c>
    </row>
    <row r="8" spans="1:5" x14ac:dyDescent="0.25">
      <c r="A8" t="s">
        <v>10</v>
      </c>
      <c r="C8" s="4">
        <f>IF($B$4="Ja",MIN($B$3,Parameters!$C$4)*Parameters!$C$3+MAX(0,$B$3-Parameters!$C$4)*Parameters!$C$2,$B$3*Parameters!$C$2)</f>
      </c>
      <c r="D8" s="4">
        <f>IF($B$4="Ja",MIN($B$3,Parameters!$D$4)*Parameters!$D$3+MAX(0,$B$3-Parameters!$D$4)*Parameters!$D$2,$B$3*Parameters!$D$2)</f>
      </c>
      <c r="E8" s="4">
        <f>$B$3*IF($B$4="Ja",Parameters!$E$3,Parameters!$E$2)</f>
      </c>
    </row>
    <row r="9" spans="1:5" x14ac:dyDescent="0.25">
      <c r="A9" t="s">
        <v>11</v>
      </c>
      <c r="C9" s="4">
        <f>ROUND(C8/12,2)</f>
      </c>
      <c r="D9" s="4">
        <f>ROUND(D8/12,2)</f>
      </c>
      <c r="E9" s="4">
        <f>ROUND(E8/12,2)</f>
      </c>
    </row>
    <row r="10" spans="1:5" x14ac:dyDescent="0.25">
      <c r="A10" s="1" t="s">
        <v>12</v>
      </c>
      <c r="C10" s="5">
        <f>MAX(0,C9-$B$5)</f>
      </c>
      <c r="D10" s="5">
        <f>MAX(0,D9-$B$5)</f>
      </c>
      <c r="E10" s="5">
        <f>MAX(0,E9-$B$5)</f>
      </c>
    </row>
    <row r="12" spans="1:1" x14ac:dyDescent="0.25">
      <c r="A1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1" width="52" customWidth="1"/>
    <col min="2" max="2" width="40" customWidth="1"/>
    <col min="3" max="5" width="14" customWidth="1"/>
    <col min="6" max="6" width="44" customWidth="1"/>
  </cols>
  <sheetData>
    <row r="1" spans="1:6" x14ac:dyDescent="0.25">
      <c r="A1" s="1" t="s">
        <v>14</v>
      </c>
      <c r="B1" s="1" t="s">
        <v>15</v>
      </c>
      <c r="C1" s="1" t="s">
        <v>7</v>
      </c>
      <c r="D1" s="1" t="s">
        <v>8</v>
      </c>
      <c r="E1" s="1" t="s">
        <v>9</v>
      </c>
      <c r="F1" s="1" t="s">
        <v>16</v>
      </c>
    </row>
    <row r="2" spans="1:6" x14ac:dyDescent="0.25">
      <c r="A2" t="s">
        <v>17</v>
      </c>
      <c r="B2" t="s">
        <v>18</v>
      </c>
      <c r="C2" s="6">
        <v>0.22</v>
      </c>
      <c r="D2" s="6">
        <v>0.22</v>
      </c>
      <c r="E2" s="6">
        <v>0.22</v>
      </c>
      <c r="F2" t="s">
        <v>19</v>
      </c>
    </row>
    <row r="3" spans="1:6" x14ac:dyDescent="0.25">
      <c r="A3" t="s">
        <v>20</v>
      </c>
      <c r="B3" t="s">
        <v>21</v>
      </c>
      <c r="C3" s="6">
        <v>0.18</v>
      </c>
      <c r="D3" s="6">
        <v>0.2</v>
      </c>
      <c r="E3" s="6">
        <v>0.22</v>
      </c>
      <c r="F3" t="s">
        <v>19</v>
      </c>
    </row>
    <row r="4" spans="1:6" x14ac:dyDescent="0.25">
      <c r="A4" t="s">
        <v>22</v>
      </c>
      <c r="B4" t="s">
        <v>23</v>
      </c>
      <c r="C4" s="7">
        <v>30000</v>
      </c>
      <c r="D4" s="7">
        <v>30000</v>
      </c>
      <c r="E4" t="s">
        <v>24</v>
      </c>
      <c r="F4" t="s">
        <v>19</v>
      </c>
    </row>
    <row r="5" spans="1:6" x14ac:dyDescent="0.25">
      <c r="A5" t="s">
        <v>25</v>
      </c>
      <c r="B5" t="s">
        <v>26</v>
      </c>
      <c r="C5" s="8">
        <v>60</v>
      </c>
      <c r="D5" s="8">
        <v>60</v>
      </c>
      <c r="E5" s="8">
        <v>60</v>
      </c>
      <c r="F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52" customWidth="1"/>
    <col min="2" max="2" width="8" customWidth="1"/>
    <col min="3" max="3" width="14" customWidth="1"/>
    <col min="4" max="4" width="12" customWidth="1"/>
    <col min="5" max="5" width="80" style="9" customWidth="1"/>
    <col min="6" max="6" width="16" customWidth="1"/>
  </cols>
  <sheetData>
    <row r="1" spans="1:6" x14ac:dyDescent="0.25">
      <c r="A1" s="1" t="s">
        <v>14</v>
      </c>
      <c r="B1" s="1" t="s">
        <v>27</v>
      </c>
      <c r="C1" s="1" t="s">
        <v>28</v>
      </c>
      <c r="D1" s="1" t="s">
        <v>29</v>
      </c>
      <c r="E1" s="10" t="s">
        <v>30</v>
      </c>
      <c r="F1" s="1" t="s">
        <v>31</v>
      </c>
    </row>
    <row r="2" spans="1:6" x14ac:dyDescent="0.25">
      <c r="A2" t="s">
        <v>17</v>
      </c>
      <c r="B2" t="s">
        <v>7</v>
      </c>
      <c r="C2">
        <v>22</v>
      </c>
      <c r="D2" t="s">
        <v>19</v>
      </c>
      <c r="E2" s="9" t="s">
        <v>32</v>
      </c>
      <c r="F2" t="s">
        <v>33</v>
      </c>
    </row>
    <row r="3" spans="1:6" x14ac:dyDescent="0.25">
      <c r="A3" t="s">
        <v>17</v>
      </c>
      <c r="B3" t="s">
        <v>8</v>
      </c>
      <c r="C3">
        <v>22</v>
      </c>
      <c r="D3" t="s">
        <v>19</v>
      </c>
      <c r="E3" s="9" t="s">
        <v>34</v>
      </c>
      <c r="F3" t="s">
        <v>33</v>
      </c>
    </row>
    <row r="4" spans="1:6" x14ac:dyDescent="0.25">
      <c r="A4" t="s">
        <v>17</v>
      </c>
      <c r="B4" t="s">
        <v>9</v>
      </c>
      <c r="C4">
        <v>22</v>
      </c>
      <c r="D4" t="s">
        <v>19</v>
      </c>
      <c r="E4" s="9" t="s">
        <v>35</v>
      </c>
      <c r="F4" t="s">
        <v>33</v>
      </c>
    </row>
    <row r="5" spans="1:6" x14ac:dyDescent="0.25">
      <c r="A5" t="s">
        <v>20</v>
      </c>
      <c r="B5" t="s">
        <v>7</v>
      </c>
      <c r="C5">
        <v>18</v>
      </c>
      <c r="D5" t="s">
        <v>19</v>
      </c>
      <c r="E5" s="9" t="s">
        <v>36</v>
      </c>
      <c r="F5" t="s">
        <v>33</v>
      </c>
    </row>
    <row r="6" spans="1:6" x14ac:dyDescent="0.25">
      <c r="A6" t="s">
        <v>20</v>
      </c>
      <c r="B6" t="s">
        <v>8</v>
      </c>
      <c r="C6">
        <v>20</v>
      </c>
      <c r="D6" t="s">
        <v>19</v>
      </c>
      <c r="E6" s="9" t="s">
        <v>34</v>
      </c>
      <c r="F6" t="s">
        <v>33</v>
      </c>
    </row>
    <row r="7" spans="1:6" x14ac:dyDescent="0.25">
      <c r="A7" t="s">
        <v>20</v>
      </c>
      <c r="B7" t="s">
        <v>9</v>
      </c>
      <c r="C7">
        <v>22</v>
      </c>
      <c r="D7" t="s">
        <v>19</v>
      </c>
      <c r="E7" s="9" t="s">
        <v>35</v>
      </c>
      <c r="F7" t="s">
        <v>33</v>
      </c>
    </row>
    <row r="8" spans="1:6" x14ac:dyDescent="0.25">
      <c r="A8" t="s">
        <v>22</v>
      </c>
      <c r="B8" t="s">
        <v>7</v>
      </c>
      <c r="C8">
        <v>30000</v>
      </c>
      <c r="D8" t="s">
        <v>19</v>
      </c>
      <c r="E8" s="9" t="s">
        <v>36</v>
      </c>
      <c r="F8" t="s">
        <v>33</v>
      </c>
    </row>
    <row r="9" spans="1:6" x14ac:dyDescent="0.25">
      <c r="A9" t="s">
        <v>22</v>
      </c>
      <c r="B9" t="s">
        <v>8</v>
      </c>
      <c r="C9">
        <v>30000</v>
      </c>
      <c r="D9" t="s">
        <v>19</v>
      </c>
      <c r="E9" s="9" t="s">
        <v>34</v>
      </c>
      <c r="F9" t="s">
        <v>33</v>
      </c>
    </row>
    <row r="10" spans="1:6" x14ac:dyDescent="0.25">
      <c r="A10" t="s">
        <v>25</v>
      </c>
      <c r="B10" t="s">
        <v>7</v>
      </c>
      <c r="C10">
        <v>60</v>
      </c>
      <c r="D10" t="s">
        <v>19</v>
      </c>
      <c r="E10" s="9" t="s">
        <v>37</v>
      </c>
      <c r="F10" t="s">
        <v>33</v>
      </c>
    </row>
    <row r="11" spans="1:6" x14ac:dyDescent="0.25">
      <c r="A11" t="s">
        <v>25</v>
      </c>
      <c r="B11" t="s">
        <v>8</v>
      </c>
      <c r="C11">
        <v>60</v>
      </c>
      <c r="D11" t="s">
        <v>19</v>
      </c>
      <c r="E11" s="9" t="s">
        <v>34</v>
      </c>
      <c r="F11" t="s">
        <v>33</v>
      </c>
    </row>
    <row r="12" spans="1:6" x14ac:dyDescent="0.25">
      <c r="A12" t="s">
        <v>25</v>
      </c>
      <c r="B12" t="s">
        <v>9</v>
      </c>
      <c r="C12">
        <v>60</v>
      </c>
      <c r="D12" t="s">
        <v>19</v>
      </c>
      <c r="E12" s="9" t="s">
        <v>34</v>
      </c>
      <c r="F12" t="s">
        <v>33</v>
      </c>
    </row>
    <row r="14" spans="1:5" x14ac:dyDescent="0.25">
      <c r="A14" t="s">
        <v>38</v>
      </c>
      <c r="E14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Berekening</vt:lpstr>
      <vt:lpstr>Parameters</vt:lpstr>
      <vt:lpstr>Bronnen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Cijferdijk</dc:creator>
  <dc:title>Bijtelling-rekensheet 2026, 2027 en 2028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